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20" yWindow="-120" windowWidth="20730" windowHeight="11160"/>
  </bookViews>
  <sheets>
    <sheet name="Общая статистика" sheetId="1" r:id="rId1"/>
    <sheet name="Сведения о предприятиях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/>
  <c r="O21"/>
  <c r="L21"/>
  <c r="I21"/>
  <c r="R20" l="1"/>
  <c r="O20"/>
  <c r="L20"/>
  <c r="I20"/>
  <c r="R22" l="1"/>
  <c r="O22"/>
  <c r="L22"/>
  <c r="I22"/>
  <c r="R11"/>
  <c r="O11"/>
  <c r="L11"/>
  <c r="I11"/>
  <c r="R19" l="1"/>
  <c r="O19"/>
  <c r="L19"/>
  <c r="I19"/>
  <c r="R13" l="1"/>
  <c r="O13"/>
  <c r="L13"/>
  <c r="I13"/>
  <c r="R10" l="1"/>
  <c r="O10"/>
  <c r="L10"/>
  <c r="I10"/>
  <c r="R18" l="1"/>
  <c r="O18"/>
  <c r="L18"/>
  <c r="L15" l="1"/>
  <c r="L16"/>
  <c r="L17"/>
  <c r="L23"/>
  <c r="L24"/>
  <c r="L25"/>
  <c r="L5"/>
  <c r="L6"/>
  <c r="L7"/>
  <c r="L8"/>
  <c r="L9"/>
  <c r="L12"/>
  <c r="L14"/>
  <c r="L4"/>
  <c r="I5"/>
  <c r="I6"/>
  <c r="I7"/>
  <c r="I8"/>
  <c r="I9"/>
  <c r="I12"/>
  <c r="I14"/>
  <c r="I15"/>
  <c r="I16"/>
  <c r="I17"/>
  <c r="I23"/>
  <c r="I24"/>
  <c r="I25"/>
  <c r="I4"/>
  <c r="R6"/>
  <c r="O6"/>
  <c r="R9" l="1"/>
  <c r="O9"/>
  <c r="R4" l="1"/>
  <c r="O4"/>
  <c r="R25" l="1"/>
  <c r="O25"/>
  <c r="R17" l="1"/>
  <c r="O17"/>
  <c r="R16" l="1"/>
  <c r="O16"/>
  <c r="N26" l="1"/>
  <c r="S26"/>
  <c r="Q26"/>
  <c r="R23" l="1"/>
  <c r="O23"/>
  <c r="R24" l="1"/>
  <c r="O24"/>
  <c r="R15" l="1"/>
  <c r="O15"/>
  <c r="K26"/>
  <c r="H26"/>
  <c r="R14" l="1"/>
  <c r="O14"/>
  <c r="R12" l="1"/>
  <c r="O12"/>
  <c r="R8" l="1"/>
  <c r="O8"/>
  <c r="R7" l="1"/>
  <c r="O7"/>
  <c r="R5" l="1"/>
  <c r="O5"/>
  <c r="C6" i="2" l="1"/>
</calcChain>
</file>

<file path=xl/sharedStrings.xml><?xml version="1.0" encoding="utf-8"?>
<sst xmlns="http://schemas.openxmlformats.org/spreadsheetml/2006/main" count="103" uniqueCount="101">
  <si>
    <t>ФИО, должность куратора программы наставничества, назначенного приказом</t>
  </si>
  <si>
    <t>№</t>
  </si>
  <si>
    <t>Контактные данные</t>
  </si>
  <si>
    <t>Наименование организаций, вошедших в программы наставничества</t>
  </si>
  <si>
    <t>Общее количество предприятий (организаций), осуществляющих деятельность в муниципальном образовании</t>
  </si>
  <si>
    <t>Направление деятельности организации</t>
  </si>
  <si>
    <t xml:space="preserve">Количество предприятий (организаций), вошедших в программы наставничества </t>
  </si>
  <si>
    <t>Сведения о предприятиях (организациях), осуществляющих деятельность в муниципальном образовании</t>
  </si>
  <si>
    <t>Сведения о предприятиях (организациях), вошедших в программы наставничества</t>
  </si>
  <si>
    <t>ИТОГО</t>
  </si>
  <si>
    <t>Исполнитель (ФИО, должность)</t>
  </si>
  <si>
    <t>ссылки на программы по наставничеству</t>
  </si>
  <si>
    <t>общее количество обучающихся от 10-14 лет (чел)</t>
  </si>
  <si>
    <t>общее количество обучающихся от 15-18 лет (чел)</t>
  </si>
  <si>
    <t>количество наставников от предприятий (организаций) (чел)</t>
  </si>
  <si>
    <t>количество обучающихся - наставников (чел)</t>
  </si>
  <si>
    <t>количество педагогов учреждения - наставников (чел)</t>
  </si>
  <si>
    <t>общее количество педагогов (стаж работы более 3 лет) в учреждении (чел)</t>
  </si>
  <si>
    <t>общее количество педагогов-молодых специалистов (стаж работы до 3 лет) в учреждении (чел)</t>
  </si>
  <si>
    <t>процент наставляемых, удовлетворенных качеством программ наставничества (%)</t>
  </si>
  <si>
    <t>процент наставников, удовлетворенных качеством программ наставничества (%)</t>
  </si>
  <si>
    <t>количество образовательных программ по наставничеству (шт)</t>
  </si>
  <si>
    <t>Доля предприятий (организаций), вошедших в программы наставничества (%)</t>
  </si>
  <si>
    <t>наименования образовательной организации, реализующей дополнительные общеобразовательные программы</t>
  </si>
  <si>
    <r>
      <t xml:space="preserve">направленность 1.туристско-краеведческая, социально-гуманитарная, художественная; 2.техническая; 3. естественнонаучная, физкультурно-спортивная, социально-гуманитарная (олимпиадная подготовка) - </t>
    </r>
    <r>
      <rPr>
        <b/>
        <u/>
        <sz val="11"/>
        <color theme="1"/>
        <rFont val="Times New Roman"/>
        <family val="1"/>
        <charset val="204"/>
      </rPr>
      <t>указать номер группы</t>
    </r>
  </si>
  <si>
    <t>количество педагогов-молодых специалистов (стаж работы до 3 лет), вовлеченных в программы наставничества в качестве наставляемых  в учреждении (чел)</t>
  </si>
  <si>
    <t>доля обучающихся от 15-18 лет, вовлеченных в программы (%)</t>
  </si>
  <si>
    <t>количество обучающихся от 15-18 лет, вовлеченных в программы наставничества (чел)</t>
  </si>
  <si>
    <t>доля обучающихся от 10-14 лет, вовлеченных в программы  (%)</t>
  </si>
  <si>
    <t>количество обучающихся от 10-14 лет, вовлеченных в программы наставничества (чел)</t>
  </si>
  <si>
    <t>доля педагогов-молодых специалистов (стаж работы до 3 лет), вовлеченных в программы наставничества в качестве наставляемых  в учреждении (%)</t>
  </si>
  <si>
    <t>количество педагогов (стаж работы более 3 лет), вовлеченных в программы наставничества в качестве наставляемых  в учреждении (чел)</t>
  </si>
  <si>
    <t>доля педагогов(стаж работы более 3 лет), вовлеченных в программы наставничества в качестве наставляемых  в учреждении (%)</t>
  </si>
  <si>
    <t>Приложение № 2 к письму                                                                                                                                                                              минобразования Ростовской области                                                                                                                                                                        от ________ № ________</t>
  </si>
  <si>
    <t>МБОУ Вольно-Донская СОШ</t>
  </si>
  <si>
    <t>http://volno-donskaja.ucoz.ru/index/nastavnichestvo/0-76</t>
  </si>
  <si>
    <t>МБОУ Владимировская СОШ</t>
  </si>
  <si>
    <t>http://vladsosh.lbihost.ru/наставничество/</t>
  </si>
  <si>
    <t>МБОУ Грузиновская СОШ</t>
  </si>
  <si>
    <t xml:space="preserve">http://gruzinowsckaja-shkola.narod.ru/programma-nastavnichestva.pdf </t>
  </si>
  <si>
    <t>МБОУ Знаменская СОШ</t>
  </si>
  <si>
    <t>1, 3</t>
  </si>
  <si>
    <t>Ниязова Хулкар Ахматовна, учитель иностранного языка</t>
  </si>
  <si>
    <t>http://znam-2011.narod.ru/index/novosti/0-87</t>
  </si>
  <si>
    <t>МБОУ лицей №1</t>
  </si>
  <si>
    <t xml:space="preserve">http://xn--1-dtbhjchkbnuabxs8d.xn--p1ai/%d0%bd%d0%b0%d1%81%d1%82%d0%b0%d0%b2%d0%bd%d0%b8%d1%87%d0%b5%d1%81%d1%82%d0%b2%d0%be/ </t>
  </si>
  <si>
    <t>МБОУ Ново-Павловская СОШ</t>
  </si>
  <si>
    <t>Черенкова В.А.</t>
  </si>
  <si>
    <t>http://npavlovsksoh.ucoz.org/index/nastavnichestvo/0-113</t>
  </si>
  <si>
    <t>МБОУ СОШ №3</t>
  </si>
  <si>
    <t>1, 2, 3</t>
  </si>
  <si>
    <t>Козаченко Марина Юрьевна</t>
  </si>
  <si>
    <t> http://mor-school-3.ucoz.ru/Nastavnichectvo/polozhenie_o_nastavnichestve_v_mbou_sosh3.pdf</t>
  </si>
  <si>
    <t>МБОУ Парамоновская ООШ</t>
  </si>
  <si>
    <t>http://paramonovscool.lbihost.ru/наставничество/</t>
  </si>
  <si>
    <t>МБОУ СОШ№4</t>
  </si>
  <si>
    <t>1,2,3</t>
  </si>
  <si>
    <t>http://scholl-4-moroz.ucoz.net/docum/nastavn/programma.pdf</t>
  </si>
  <si>
    <t>МБОУ СОШ №6</t>
  </si>
  <si>
    <t xml:space="preserve">  Андросюк Ю. А. зам.директора по УВР, Острикова А.Е. зам.директора по УВР</t>
  </si>
  <si>
    <t>https://morozschool-6.ucoz.ru/index/nastavnichestvo/0-162</t>
  </si>
  <si>
    <t>МБОУ Старо-Петровская СОШ</t>
  </si>
  <si>
    <t>Визичканич Александра Владимировна</t>
  </si>
  <si>
    <t>http://stpshcool.ucoz.ru/index/programma_nastavnichestva/0-197</t>
  </si>
  <si>
    <t>МБОУ Чекаловская ООШ</t>
  </si>
  <si>
    <t>http://shcool-expert.my1.ru/DOC/dok/21-22/programma_po_nastavnichestvu-1.pdf</t>
  </si>
  <si>
    <t>Вознесенская ООШ филиал МБОУ СОШ № 3</t>
  </si>
  <si>
    <t>Ходина Ирина Александровна</t>
  </si>
  <si>
    <t>http://voz-cool-school.ucoz.ru/index/nastavnichestvo/0-180</t>
  </si>
  <si>
    <t xml:space="preserve"> Донсковская ООШ филиал МБОУ СОШ №6</t>
  </si>
  <si>
    <t>Деница В.Б.</t>
  </si>
  <si>
    <t>Вишневская ООШ филиал МБОУ " Гимназия №5 г.Морозовска"</t>
  </si>
  <si>
    <t>МБОУ СОШ № 1</t>
  </si>
  <si>
    <t>Морозова Алена Витальевна, заместитель директора по ВР</t>
  </si>
  <si>
    <t xml:space="preserve">http://luna-school.ru/index/nastavnichestao/0-188 </t>
  </si>
  <si>
    <t>МБОУ Гимназия № 5</t>
  </si>
  <si>
    <t xml:space="preserve"> 
http://gimnaziya-5.ucoz.ru/index/nastavnichestvo/0-94</t>
  </si>
  <si>
    <t>Гелисханова Анна Петровна, заместитель директора по учебно-воспитательной работе</t>
  </si>
  <si>
    <t>Мачнева Виктория Викторовна, заместитель директора по воспитательной работе</t>
  </si>
  <si>
    <t>Щебетина Светлана Ивановна, заместитель директора по воспитательной работе</t>
  </si>
  <si>
    <t>Донскова Инна Анатольевна, учитель географии, 8-961-300-65-64</t>
  </si>
  <si>
    <t>Колесникова Елена Владимировна, заместитель директора по учебно-воспитательной работе</t>
  </si>
  <si>
    <t>Сухова Лариса Петровна, заместитель директора по учебно-воспитательной работе</t>
  </si>
  <si>
    <t xml:space="preserve">МБОУ Широко-Атаманская ООШ </t>
  </si>
  <si>
    <t>Солопова Анжелика Анатольевна, учитель начальных классов, социальный педагог</t>
  </si>
  <si>
    <t>Сущенко Людмила Николаевна, зам.директора по УВР;  Синяпкина Ольга Алексеевна, зам.директора по УВР</t>
  </si>
  <si>
    <t>Волкова Елена Николаевна, учитель географии, технологии и ИЗО</t>
  </si>
  <si>
    <t>Васюхневич Павел Иванович, заведующий филиалом</t>
  </si>
  <si>
    <t>МБОУ Вербочанская СОШ</t>
  </si>
  <si>
    <t xml:space="preserve">Ковалева Ирина Александровна, учитель истории </t>
  </si>
  <si>
    <t>http://werbochkiscool.lbihost.ru/%d0%bd%d0%b0%d1%81%d1%82%d0%b0%d0%b2%d0%bd%d0%b8%d1%87%d0%b5%d1%81%d1%82%d0%b2%d0%be/</t>
  </si>
  <si>
    <t>Старшая вожатая Носивец О.Ф</t>
  </si>
  <si>
    <t>https://scholl-4-moroz.ucoz.net/docum/nastavn/programma.pdf</t>
  </si>
  <si>
    <t>Общанская ООШ филиал МБОУ СОШ № 4</t>
  </si>
  <si>
    <t>МБОУ Николаевская ООШ</t>
  </si>
  <si>
    <t>http://nikolaevm.lbihost.ru/space/1217/2021/08/Дорожная-карта.pdf</t>
  </si>
  <si>
    <t>Какичева Светлана Михайловна, заместитель директора по воспитательной работе</t>
  </si>
  <si>
    <t>МБОУ Александровская СОШ</t>
  </si>
  <si>
    <t>Дармина Людмила Васильевна,заместитель директора  по ВР</t>
  </si>
  <si>
    <t>http://alex-schule.ru/index/obrazovanie/0-23</t>
  </si>
  <si>
    <t>Показатели эффективности внедрения целевой модели наставничества в Морозовском районе (название муниципального образования)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</si>
</sst>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8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13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right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2" xfId="0" applyFont="1" applyBorder="1"/>
    <xf numFmtId="0" fontId="3" fillId="0" borderId="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12" xfId="0" applyFont="1" applyBorder="1"/>
    <xf numFmtId="0" fontId="1" fillId="0" borderId="14" xfId="0" applyFont="1" applyBorder="1" applyAlignment="1">
      <alignment horizontal="center" wrapText="1"/>
    </xf>
    <xf numFmtId="0" fontId="1" fillId="0" borderId="5" xfId="0" applyFont="1" applyBorder="1"/>
    <xf numFmtId="0" fontId="1" fillId="0" borderId="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/>
    <xf numFmtId="0" fontId="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0" fillId="0" borderId="0" xfId="0" applyFill="1"/>
    <xf numFmtId="0" fontId="3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6" fillId="0" borderId="3" xfId="1" applyFill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6" fillId="0" borderId="3" xfId="1" applyFill="1" applyBorder="1" applyAlignment="1" applyProtection="1">
      <alignment horizontal="center" wrapText="1"/>
    </xf>
    <xf numFmtId="0" fontId="1" fillId="0" borderId="1" xfId="0" applyFont="1" applyFill="1" applyBorder="1" applyAlignment="1">
      <alignment wrapText="1"/>
    </xf>
    <xf numFmtId="0" fontId="6" fillId="0" borderId="1" xfId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1" applyFill="1" applyAlignment="1" applyProtection="1">
      <alignment wrapText="1"/>
    </xf>
    <xf numFmtId="0" fontId="7" fillId="0" borderId="21" xfId="0" applyFont="1" applyFill="1" applyBorder="1" applyAlignment="1">
      <alignment horizontal="center" wrapText="1"/>
    </xf>
    <xf numFmtId="9" fontId="1" fillId="0" borderId="3" xfId="0" applyNumberFormat="1" applyFont="1" applyFill="1" applyBorder="1" applyAlignment="1">
      <alignment horizontal="center" wrapText="1"/>
    </xf>
    <xf numFmtId="9" fontId="1" fillId="0" borderId="4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6" fillId="0" borderId="0" xfId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3" fillId="0" borderId="6" xfId="0" applyFont="1" applyFill="1" applyBorder="1"/>
    <xf numFmtId="0" fontId="1" fillId="0" borderId="18" xfId="0" applyFont="1" applyFill="1" applyBorder="1" applyAlignment="1">
      <alignment horizontal="center" wrapText="1"/>
    </xf>
    <xf numFmtId="0" fontId="3" fillId="0" borderId="7" xfId="0" applyFont="1" applyFill="1" applyBorder="1"/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0" fillId="0" borderId="0" xfId="0" applyFill="1" applyBorder="1"/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0" borderId="7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olno-donskaja.ucoz.ru/index/nastavnichestvo/0-76" TargetMode="External"/><Relationship Id="rId13" Type="http://schemas.openxmlformats.org/officeDocument/2006/relationships/hyperlink" Target="https://scholl-4-moroz.ucoz.net/docum/nastavn/programma.pdf" TargetMode="External"/><Relationship Id="rId3" Type="http://schemas.openxmlformats.org/officeDocument/2006/relationships/hyperlink" Target="http://&#1083;&#1080;&#1094;&#1077;&#1081;1&#1084;&#1086;&#1088;&#1086;&#1079;&#1086;&#1074;&#1089;&#1082;.&#1088;&#1092;/%d0%bd%d0%b0%d1%81%d1%82%d0%b0%d0%b2%d0%bd%d0%b8%d1%87%d0%b5%d1%81%d1%82%d0%b2%d0%be/" TargetMode="External"/><Relationship Id="rId7" Type="http://schemas.openxmlformats.org/officeDocument/2006/relationships/hyperlink" Target="http://voz-cool-school.ucoz.ru/index/nastavnichestvo/0-180" TargetMode="External"/><Relationship Id="rId12" Type="http://schemas.openxmlformats.org/officeDocument/2006/relationships/hyperlink" Target="http://paramonovscool.lbihost.ru/&#1085;&#1072;&#1089;&#1090;&#1072;&#1074;&#1085;&#1080;&#1095;&#1077;&#1089;&#1090;&#1074;&#1086;/" TargetMode="External"/><Relationship Id="rId2" Type="http://schemas.openxmlformats.org/officeDocument/2006/relationships/hyperlink" Target="http://znam-2011.narod.ru/index/novosti/0-87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vladsosh.lbihost.ru/&#1085;&#1072;&#1089;&#1090;&#1072;&#1074;&#1085;&#1080;&#1095;&#1077;&#1089;&#1090;&#1074;&#1086;/" TargetMode="External"/><Relationship Id="rId6" Type="http://schemas.openxmlformats.org/officeDocument/2006/relationships/hyperlink" Target="http://luna-school.ru/index/nastavnichestao/0-188" TargetMode="External"/><Relationship Id="rId11" Type="http://schemas.openxmlformats.org/officeDocument/2006/relationships/hyperlink" Target="http://werbochkiscool.lbihost.ru/%d0%bd%d0%b0%d1%81%d1%82%d0%b0%d0%b2%d0%bd%d0%b8%d1%87%d0%b5%d1%81%d1%82%d0%b2%d0%be/" TargetMode="External"/><Relationship Id="rId5" Type="http://schemas.openxmlformats.org/officeDocument/2006/relationships/hyperlink" Target="https://morozschool-6.ucoz.ru/index/nastavnichestvo/0-162" TargetMode="External"/><Relationship Id="rId15" Type="http://schemas.openxmlformats.org/officeDocument/2006/relationships/hyperlink" Target="http://alex-schule.ru/index/obrazovanie/0-23" TargetMode="External"/><Relationship Id="rId10" Type="http://schemas.openxmlformats.org/officeDocument/2006/relationships/hyperlink" Target="http://mor-school-3.ucoz.ru/Nastavnichectvo/polozhenie_o_nastavnichestve_v_mbou_sosh3.pdf" TargetMode="External"/><Relationship Id="rId4" Type="http://schemas.openxmlformats.org/officeDocument/2006/relationships/hyperlink" Target="http://scholl-4-moroz.ucoz.net/docum/nastavn/programma.pdf" TargetMode="External"/><Relationship Id="rId9" Type="http://schemas.openxmlformats.org/officeDocument/2006/relationships/hyperlink" Target="http://gruzinowsckaja-shkola.narod.ru/programma-nastavnichestva.pdf" TargetMode="External"/><Relationship Id="rId14" Type="http://schemas.openxmlformats.org/officeDocument/2006/relationships/hyperlink" Target="http://nikolaevm.lbihost.ru/space/1217/2021/08/%D0%94%D0%BE%D1%80%D0%BE%D0%B6%D0%BD%D0%B0%D1%8F-%D0%BA%D0%B0%D1%80%D1%82%D0%B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workbookViewId="0">
      <pane xSplit="7" ySplit="3" topLeftCell="H4" activePane="bottomRight" state="frozen"/>
      <selection pane="topRight" activeCell="H1" sqref="H1"/>
      <selection pane="bottomLeft" activeCell="A5" sqref="A5"/>
      <selection pane="bottomRight" activeCell="I3" sqref="I3"/>
    </sheetView>
  </sheetViews>
  <sheetFormatPr defaultRowHeight="15"/>
  <cols>
    <col min="1" max="1" width="9.140625" style="27"/>
    <col min="2" max="6" width="18.7109375" style="27" customWidth="1"/>
    <col min="7" max="7" width="14.140625" style="27" customWidth="1"/>
    <col min="8" max="8" width="14.85546875" style="27" bestFit="1" customWidth="1"/>
    <col min="9" max="9" width="13.140625" style="27" bestFit="1" customWidth="1"/>
    <col min="10" max="12" width="9.140625" style="27"/>
    <col min="13" max="14" width="18.5703125" style="27" customWidth="1"/>
    <col min="15" max="15" width="22.42578125" style="27" customWidth="1"/>
    <col min="16" max="16" width="14.140625" style="27" customWidth="1"/>
    <col min="17" max="17" width="18.140625" style="27" customWidth="1"/>
    <col min="18" max="18" width="19.140625" style="27" customWidth="1"/>
    <col min="19" max="19" width="16" style="27" customWidth="1"/>
    <col min="20" max="20" width="13.85546875" style="27" customWidth="1"/>
    <col min="21" max="21" width="14" style="27" customWidth="1"/>
    <col min="22" max="22" width="24.28515625" style="27" customWidth="1"/>
    <col min="23" max="23" width="14" style="27" customWidth="1"/>
    <col min="24" max="16384" width="9.140625" style="27"/>
  </cols>
  <sheetData>
    <row r="1" spans="1:23" s="22" customFormat="1" ht="15" customHeight="1">
      <c r="A1" s="21" t="s">
        <v>100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s="22" customFormat="1" ht="1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243.75" thickBot="1">
      <c r="A3" s="24" t="s">
        <v>1</v>
      </c>
      <c r="B3" s="25" t="s">
        <v>23</v>
      </c>
      <c r="C3" s="25" t="s">
        <v>24</v>
      </c>
      <c r="D3" s="25" t="s">
        <v>0</v>
      </c>
      <c r="E3" s="25" t="s">
        <v>21</v>
      </c>
      <c r="F3" s="25" t="s">
        <v>11</v>
      </c>
      <c r="G3" s="25" t="s">
        <v>12</v>
      </c>
      <c r="H3" s="25" t="s">
        <v>29</v>
      </c>
      <c r="I3" s="25" t="s">
        <v>28</v>
      </c>
      <c r="J3" s="25" t="s">
        <v>13</v>
      </c>
      <c r="K3" s="25" t="s">
        <v>27</v>
      </c>
      <c r="L3" s="25" t="s">
        <v>26</v>
      </c>
      <c r="M3" s="25" t="s">
        <v>18</v>
      </c>
      <c r="N3" s="25" t="s">
        <v>25</v>
      </c>
      <c r="O3" s="25" t="s">
        <v>30</v>
      </c>
      <c r="P3" s="25" t="s">
        <v>17</v>
      </c>
      <c r="Q3" s="25" t="s">
        <v>31</v>
      </c>
      <c r="R3" s="25" t="s">
        <v>32</v>
      </c>
      <c r="S3" s="25" t="s">
        <v>16</v>
      </c>
      <c r="T3" s="25" t="s">
        <v>15</v>
      </c>
      <c r="U3" s="25" t="s">
        <v>14</v>
      </c>
      <c r="V3" s="25" t="s">
        <v>19</v>
      </c>
      <c r="W3" s="26" t="s">
        <v>20</v>
      </c>
    </row>
    <row r="4" spans="1:23" ht="101.25" thickBot="1">
      <c r="A4" s="28">
        <v>1</v>
      </c>
      <c r="B4" s="29" t="s">
        <v>34</v>
      </c>
      <c r="C4" s="29">
        <v>1.3</v>
      </c>
      <c r="D4" s="29" t="s">
        <v>78</v>
      </c>
      <c r="E4" s="29">
        <v>1</v>
      </c>
      <c r="F4" s="30" t="s">
        <v>35</v>
      </c>
      <c r="G4" s="29">
        <v>57</v>
      </c>
      <c r="H4" s="29">
        <v>16</v>
      </c>
      <c r="I4" s="31">
        <f>100*H4/G4</f>
        <v>28.07017543859649</v>
      </c>
      <c r="J4" s="29">
        <v>16</v>
      </c>
      <c r="K4" s="29">
        <v>7</v>
      </c>
      <c r="L4" s="32">
        <f>100*K4/J4</f>
        <v>43.75</v>
      </c>
      <c r="M4" s="29">
        <v>0</v>
      </c>
      <c r="N4" s="29">
        <v>0</v>
      </c>
      <c r="O4" s="29">
        <f t="shared" ref="O4:O16" si="0">M4/100*N4</f>
        <v>0</v>
      </c>
      <c r="P4" s="29">
        <v>15</v>
      </c>
      <c r="Q4" s="29">
        <v>5</v>
      </c>
      <c r="R4" s="29">
        <f t="shared" ref="R4:R19" si="1">P4/100*Q4</f>
        <v>0.75</v>
      </c>
      <c r="S4" s="29">
        <v>5</v>
      </c>
      <c r="T4" s="29">
        <v>0</v>
      </c>
      <c r="U4" s="29">
        <v>0</v>
      </c>
      <c r="V4" s="29">
        <v>100</v>
      </c>
      <c r="W4" s="33">
        <v>100</v>
      </c>
    </row>
    <row r="5" spans="1:23" ht="101.25" thickBot="1">
      <c r="A5" s="34">
        <v>2</v>
      </c>
      <c r="B5" s="29" t="s">
        <v>36</v>
      </c>
      <c r="C5" s="29">
        <v>3</v>
      </c>
      <c r="D5" s="29" t="s">
        <v>77</v>
      </c>
      <c r="E5" s="29">
        <v>1</v>
      </c>
      <c r="F5" s="30" t="s">
        <v>37</v>
      </c>
      <c r="G5" s="29">
        <v>31</v>
      </c>
      <c r="H5" s="29">
        <v>8</v>
      </c>
      <c r="I5" s="31">
        <f t="shared" ref="I5:I25" si="2">100*H5/G5</f>
        <v>25.806451612903224</v>
      </c>
      <c r="J5" s="29">
        <v>10</v>
      </c>
      <c r="K5" s="29">
        <v>6</v>
      </c>
      <c r="L5" s="32">
        <f t="shared" ref="L5:L25" si="3">100*K5/J5</f>
        <v>60</v>
      </c>
      <c r="M5" s="29">
        <v>2</v>
      </c>
      <c r="N5" s="29">
        <v>2</v>
      </c>
      <c r="O5" s="29">
        <f t="shared" si="0"/>
        <v>0.04</v>
      </c>
      <c r="P5" s="29">
        <v>14</v>
      </c>
      <c r="Q5" s="29">
        <v>0</v>
      </c>
      <c r="R5" s="29">
        <f t="shared" si="1"/>
        <v>0</v>
      </c>
      <c r="S5" s="29">
        <v>2</v>
      </c>
      <c r="T5" s="29">
        <v>5</v>
      </c>
      <c r="U5" s="29">
        <v>0</v>
      </c>
      <c r="V5" s="29">
        <v>100</v>
      </c>
      <c r="W5" s="33">
        <v>100</v>
      </c>
    </row>
    <row r="6" spans="1:23" ht="101.25" thickBot="1">
      <c r="A6" s="34">
        <v>3</v>
      </c>
      <c r="B6" s="29" t="s">
        <v>38</v>
      </c>
      <c r="C6" s="29">
        <v>3</v>
      </c>
      <c r="D6" s="29" t="s">
        <v>79</v>
      </c>
      <c r="E6" s="29">
        <v>1</v>
      </c>
      <c r="F6" s="30" t="s">
        <v>39</v>
      </c>
      <c r="G6" s="29">
        <v>39</v>
      </c>
      <c r="H6" s="29">
        <v>11</v>
      </c>
      <c r="I6" s="31">
        <f t="shared" si="2"/>
        <v>28.205128205128204</v>
      </c>
      <c r="J6" s="29">
        <v>21</v>
      </c>
      <c r="K6" s="29">
        <v>8</v>
      </c>
      <c r="L6" s="32">
        <f t="shared" si="3"/>
        <v>38.095238095238095</v>
      </c>
      <c r="M6" s="29">
        <v>1</v>
      </c>
      <c r="N6" s="29">
        <v>0</v>
      </c>
      <c r="O6" s="29">
        <f t="shared" si="0"/>
        <v>0</v>
      </c>
      <c r="P6" s="29">
        <v>17</v>
      </c>
      <c r="Q6" s="29">
        <v>0</v>
      </c>
      <c r="R6" s="29">
        <f t="shared" si="1"/>
        <v>0</v>
      </c>
      <c r="S6" s="29">
        <v>0</v>
      </c>
      <c r="T6" s="29">
        <v>8</v>
      </c>
      <c r="U6" s="29">
        <v>0</v>
      </c>
      <c r="V6" s="29">
        <v>100</v>
      </c>
      <c r="W6" s="33">
        <v>100</v>
      </c>
    </row>
    <row r="7" spans="1:23" ht="72.75" thickBot="1">
      <c r="A7" s="34">
        <v>4</v>
      </c>
      <c r="B7" s="29" t="s">
        <v>40</v>
      </c>
      <c r="C7" s="29" t="s">
        <v>41</v>
      </c>
      <c r="D7" s="29" t="s">
        <v>42</v>
      </c>
      <c r="E7" s="29">
        <v>1</v>
      </c>
      <c r="F7" s="35" t="s">
        <v>43</v>
      </c>
      <c r="G7" s="29">
        <v>45</v>
      </c>
      <c r="H7" s="29">
        <v>9</v>
      </c>
      <c r="I7" s="31">
        <f t="shared" si="2"/>
        <v>20</v>
      </c>
      <c r="J7" s="29">
        <v>12</v>
      </c>
      <c r="K7" s="29">
        <v>3</v>
      </c>
      <c r="L7" s="32">
        <f t="shared" si="3"/>
        <v>25</v>
      </c>
      <c r="M7" s="29">
        <v>4</v>
      </c>
      <c r="N7" s="29">
        <v>2</v>
      </c>
      <c r="O7" s="29">
        <f t="shared" si="0"/>
        <v>0.08</v>
      </c>
      <c r="P7" s="29">
        <v>15</v>
      </c>
      <c r="Q7" s="29">
        <v>0</v>
      </c>
      <c r="R7" s="29">
        <f t="shared" si="1"/>
        <v>0</v>
      </c>
      <c r="S7" s="29">
        <v>5</v>
      </c>
      <c r="T7" s="29">
        <v>3</v>
      </c>
      <c r="U7" s="29">
        <v>0</v>
      </c>
      <c r="V7" s="29">
        <v>100</v>
      </c>
      <c r="W7" s="33">
        <v>100</v>
      </c>
    </row>
    <row r="8" spans="1:23" ht="150.75" thickBot="1">
      <c r="A8" s="34">
        <v>5</v>
      </c>
      <c r="B8" s="29" t="s">
        <v>44</v>
      </c>
      <c r="C8" s="29">
        <v>3</v>
      </c>
      <c r="D8" s="36" t="s">
        <v>80</v>
      </c>
      <c r="E8" s="29">
        <v>1</v>
      </c>
      <c r="F8" s="37" t="s">
        <v>45</v>
      </c>
      <c r="G8" s="29">
        <v>193</v>
      </c>
      <c r="H8" s="29">
        <v>51</v>
      </c>
      <c r="I8" s="31">
        <f t="shared" si="2"/>
        <v>26.424870466321245</v>
      </c>
      <c r="J8" s="29">
        <v>55</v>
      </c>
      <c r="K8" s="29">
        <v>20</v>
      </c>
      <c r="L8" s="32">
        <f t="shared" si="3"/>
        <v>36.363636363636367</v>
      </c>
      <c r="M8" s="29">
        <v>2</v>
      </c>
      <c r="N8" s="29">
        <v>1</v>
      </c>
      <c r="O8" s="29">
        <f t="shared" si="0"/>
        <v>0.02</v>
      </c>
      <c r="P8" s="29">
        <v>24</v>
      </c>
      <c r="Q8" s="29">
        <v>1</v>
      </c>
      <c r="R8" s="29">
        <f t="shared" si="1"/>
        <v>0.24</v>
      </c>
      <c r="S8" s="29">
        <v>1</v>
      </c>
      <c r="T8" s="29">
        <v>20</v>
      </c>
      <c r="U8" s="29">
        <v>0</v>
      </c>
      <c r="V8" s="29">
        <v>100</v>
      </c>
      <c r="W8" s="33">
        <v>100</v>
      </c>
    </row>
    <row r="9" spans="1:23" ht="58.5" thickBot="1">
      <c r="A9" s="34">
        <v>6</v>
      </c>
      <c r="B9" s="29" t="s">
        <v>46</v>
      </c>
      <c r="C9" s="29">
        <v>1</v>
      </c>
      <c r="D9" s="29" t="s">
        <v>47</v>
      </c>
      <c r="E9" s="29">
        <v>1</v>
      </c>
      <c r="F9" s="38" t="s">
        <v>48</v>
      </c>
      <c r="G9" s="29">
        <v>122</v>
      </c>
      <c r="H9" s="29">
        <v>37</v>
      </c>
      <c r="I9" s="31">
        <f t="shared" si="2"/>
        <v>30.327868852459016</v>
      </c>
      <c r="J9" s="29">
        <v>18</v>
      </c>
      <c r="K9" s="29">
        <v>0</v>
      </c>
      <c r="L9" s="32">
        <f t="shared" si="3"/>
        <v>0</v>
      </c>
      <c r="M9" s="29">
        <v>2</v>
      </c>
      <c r="N9" s="29">
        <v>2</v>
      </c>
      <c r="O9" s="29">
        <f t="shared" si="0"/>
        <v>0.04</v>
      </c>
      <c r="P9" s="29">
        <v>19</v>
      </c>
      <c r="Q9" s="29">
        <v>1</v>
      </c>
      <c r="R9" s="29">
        <f t="shared" si="1"/>
        <v>0.19</v>
      </c>
      <c r="S9" s="29">
        <v>9</v>
      </c>
      <c r="T9" s="29">
        <v>9</v>
      </c>
      <c r="U9" s="29">
        <v>0</v>
      </c>
      <c r="V9" s="29">
        <v>100</v>
      </c>
      <c r="W9" s="33">
        <v>100</v>
      </c>
    </row>
    <row r="10" spans="1:23" ht="90.75" thickBot="1">
      <c r="A10" s="34">
        <v>7</v>
      </c>
      <c r="B10" s="29" t="s">
        <v>49</v>
      </c>
      <c r="C10" s="29" t="s">
        <v>50</v>
      </c>
      <c r="D10" s="29" t="s">
        <v>51</v>
      </c>
      <c r="E10" s="29">
        <v>13</v>
      </c>
      <c r="F10" s="39" t="s">
        <v>52</v>
      </c>
      <c r="G10" s="29">
        <v>169</v>
      </c>
      <c r="H10" s="29">
        <v>73</v>
      </c>
      <c r="I10" s="29">
        <f>G10/100*H10</f>
        <v>123.36999999999999</v>
      </c>
      <c r="J10" s="29">
        <v>94</v>
      </c>
      <c r="K10" s="29">
        <v>36</v>
      </c>
      <c r="L10" s="29">
        <f>J10/100*K10</f>
        <v>33.839999999999996</v>
      </c>
      <c r="M10" s="29">
        <v>2</v>
      </c>
      <c r="N10" s="29">
        <v>2</v>
      </c>
      <c r="O10" s="29">
        <f t="shared" si="0"/>
        <v>0.04</v>
      </c>
      <c r="P10" s="29">
        <v>35</v>
      </c>
      <c r="Q10" s="29">
        <v>0</v>
      </c>
      <c r="R10" s="29">
        <f t="shared" si="1"/>
        <v>0</v>
      </c>
      <c r="S10" s="29">
        <v>15</v>
      </c>
      <c r="T10" s="29">
        <v>26</v>
      </c>
      <c r="U10" s="29">
        <v>0</v>
      </c>
      <c r="V10" s="29">
        <v>85</v>
      </c>
      <c r="W10" s="33">
        <v>91</v>
      </c>
    </row>
    <row r="11" spans="1:23" ht="101.25" thickBot="1">
      <c r="A11" s="34">
        <v>8</v>
      </c>
      <c r="B11" s="29" t="s">
        <v>53</v>
      </c>
      <c r="C11" s="29">
        <v>3</v>
      </c>
      <c r="D11" s="29" t="s">
        <v>82</v>
      </c>
      <c r="E11" s="29">
        <v>1</v>
      </c>
      <c r="F11" s="30" t="s">
        <v>54</v>
      </c>
      <c r="G11" s="29">
        <v>22</v>
      </c>
      <c r="H11" s="29">
        <v>9</v>
      </c>
      <c r="I11" s="29">
        <f>G11/100*H11</f>
        <v>1.98</v>
      </c>
      <c r="J11" s="29">
        <v>4</v>
      </c>
      <c r="K11" s="29">
        <v>2</v>
      </c>
      <c r="L11" s="29">
        <f>J11/100*K11</f>
        <v>0.08</v>
      </c>
      <c r="M11" s="29">
        <v>1</v>
      </c>
      <c r="N11" s="29">
        <v>1</v>
      </c>
      <c r="O11" s="29">
        <f t="shared" si="0"/>
        <v>0.01</v>
      </c>
      <c r="P11" s="29">
        <v>11</v>
      </c>
      <c r="Q11" s="29">
        <v>0</v>
      </c>
      <c r="R11" s="29">
        <f t="shared" si="1"/>
        <v>0</v>
      </c>
      <c r="S11" s="29">
        <v>1</v>
      </c>
      <c r="T11" s="29">
        <v>2</v>
      </c>
      <c r="U11" s="29"/>
      <c r="V11" s="29">
        <v>100</v>
      </c>
      <c r="W11" s="33">
        <v>100</v>
      </c>
    </row>
    <row r="12" spans="1:23" ht="115.5" thickBot="1">
      <c r="A12" s="34">
        <v>9</v>
      </c>
      <c r="B12" s="29" t="s">
        <v>55</v>
      </c>
      <c r="C12" s="29" t="s">
        <v>56</v>
      </c>
      <c r="D12" s="40" t="s">
        <v>81</v>
      </c>
      <c r="E12" s="29">
        <v>3</v>
      </c>
      <c r="F12" s="30" t="s">
        <v>57</v>
      </c>
      <c r="G12" s="29">
        <v>308</v>
      </c>
      <c r="H12" s="29">
        <v>81</v>
      </c>
      <c r="I12" s="31">
        <f t="shared" si="2"/>
        <v>26.2987012987013</v>
      </c>
      <c r="J12" s="29">
        <v>98</v>
      </c>
      <c r="K12" s="29">
        <v>37</v>
      </c>
      <c r="L12" s="32">
        <f t="shared" si="3"/>
        <v>37.755102040816325</v>
      </c>
      <c r="M12" s="29">
        <v>2</v>
      </c>
      <c r="N12" s="29">
        <v>1</v>
      </c>
      <c r="O12" s="29">
        <f t="shared" si="0"/>
        <v>0.02</v>
      </c>
      <c r="P12" s="29">
        <v>44</v>
      </c>
      <c r="Q12" s="29">
        <v>3</v>
      </c>
      <c r="R12" s="29">
        <f t="shared" si="1"/>
        <v>1.32</v>
      </c>
      <c r="S12" s="29">
        <v>17</v>
      </c>
      <c r="T12" s="29">
        <v>6</v>
      </c>
      <c r="U12" s="29">
        <v>0</v>
      </c>
      <c r="V12" s="29">
        <v>100</v>
      </c>
      <c r="W12" s="33">
        <v>100</v>
      </c>
    </row>
    <row r="13" spans="1:23" ht="87" thickBot="1">
      <c r="A13" s="34">
        <v>10</v>
      </c>
      <c r="B13" s="29" t="s">
        <v>58</v>
      </c>
      <c r="C13" s="29">
        <v>3</v>
      </c>
      <c r="D13" s="29" t="s">
        <v>59</v>
      </c>
      <c r="E13" s="29">
        <v>5</v>
      </c>
      <c r="F13" s="30" t="s">
        <v>60</v>
      </c>
      <c r="G13" s="29">
        <v>288</v>
      </c>
      <c r="H13" s="29">
        <v>70</v>
      </c>
      <c r="I13" s="29">
        <f>G13/100*H13</f>
        <v>201.6</v>
      </c>
      <c r="J13" s="29">
        <v>70</v>
      </c>
      <c r="K13" s="29">
        <v>36</v>
      </c>
      <c r="L13" s="29">
        <f>J13/100*K13</f>
        <v>25.2</v>
      </c>
      <c r="M13" s="29">
        <v>7</v>
      </c>
      <c r="N13" s="29">
        <v>5</v>
      </c>
      <c r="O13" s="29">
        <f t="shared" si="0"/>
        <v>0.35000000000000003</v>
      </c>
      <c r="P13" s="29">
        <v>33</v>
      </c>
      <c r="Q13" s="29">
        <v>0</v>
      </c>
      <c r="R13" s="29">
        <f t="shared" si="1"/>
        <v>0</v>
      </c>
      <c r="S13" s="29">
        <v>5</v>
      </c>
      <c r="T13" s="29">
        <v>29</v>
      </c>
      <c r="U13" s="29">
        <v>0</v>
      </c>
      <c r="V13" s="41">
        <v>1</v>
      </c>
      <c r="W13" s="42">
        <v>1</v>
      </c>
    </row>
    <row r="14" spans="1:23" ht="58.5" thickBot="1">
      <c r="A14" s="34">
        <v>11</v>
      </c>
      <c r="B14" s="29" t="s">
        <v>61</v>
      </c>
      <c r="C14" s="29">
        <v>3</v>
      </c>
      <c r="D14" s="29" t="s">
        <v>62</v>
      </c>
      <c r="E14" s="29">
        <v>4</v>
      </c>
      <c r="F14" s="29" t="s">
        <v>63</v>
      </c>
      <c r="G14" s="29">
        <v>38</v>
      </c>
      <c r="H14" s="29">
        <v>14</v>
      </c>
      <c r="I14" s="31">
        <f t="shared" si="2"/>
        <v>36.842105263157897</v>
      </c>
      <c r="J14" s="29">
        <v>8</v>
      </c>
      <c r="K14" s="29">
        <v>2</v>
      </c>
      <c r="L14" s="32">
        <f t="shared" si="3"/>
        <v>25</v>
      </c>
      <c r="M14" s="29">
        <v>2</v>
      </c>
      <c r="N14" s="29">
        <v>2</v>
      </c>
      <c r="O14" s="29">
        <f t="shared" si="0"/>
        <v>0.04</v>
      </c>
      <c r="P14" s="29">
        <v>18</v>
      </c>
      <c r="Q14" s="29">
        <v>2</v>
      </c>
      <c r="R14" s="29">
        <f t="shared" si="1"/>
        <v>0.36</v>
      </c>
      <c r="S14" s="29">
        <v>2</v>
      </c>
      <c r="T14" s="29">
        <v>2</v>
      </c>
      <c r="U14" s="29">
        <v>2</v>
      </c>
      <c r="V14" s="29">
        <v>100</v>
      </c>
      <c r="W14" s="33"/>
    </row>
    <row r="15" spans="1:23" ht="115.5" thickBot="1">
      <c r="A15" s="34">
        <v>12</v>
      </c>
      <c r="B15" s="29" t="s">
        <v>64</v>
      </c>
      <c r="C15" s="29" t="s">
        <v>56</v>
      </c>
      <c r="D15" s="29" t="s">
        <v>84</v>
      </c>
      <c r="E15" s="29">
        <v>1</v>
      </c>
      <c r="F15" s="29" t="s">
        <v>65</v>
      </c>
      <c r="G15" s="29">
        <v>22</v>
      </c>
      <c r="H15" s="29">
        <v>9</v>
      </c>
      <c r="I15" s="31">
        <f t="shared" si="2"/>
        <v>40.909090909090907</v>
      </c>
      <c r="J15" s="29">
        <v>8</v>
      </c>
      <c r="K15" s="29">
        <v>2</v>
      </c>
      <c r="L15" s="32">
        <f t="shared" si="3"/>
        <v>25</v>
      </c>
      <c r="M15" s="29">
        <v>3</v>
      </c>
      <c r="N15" s="29">
        <v>3</v>
      </c>
      <c r="O15" s="29">
        <f t="shared" si="0"/>
        <v>0.09</v>
      </c>
      <c r="P15" s="29">
        <v>9</v>
      </c>
      <c r="Q15" s="29">
        <v>0</v>
      </c>
      <c r="R15" s="29">
        <f t="shared" si="1"/>
        <v>0</v>
      </c>
      <c r="S15" s="29">
        <v>5</v>
      </c>
      <c r="T15" s="29">
        <v>2</v>
      </c>
      <c r="U15" s="29">
        <v>0</v>
      </c>
      <c r="V15" s="29">
        <v>100</v>
      </c>
      <c r="W15" s="33">
        <v>100</v>
      </c>
    </row>
    <row r="16" spans="1:23" ht="60.75" thickBot="1">
      <c r="A16" s="34">
        <v>13</v>
      </c>
      <c r="B16" s="29" t="s">
        <v>72</v>
      </c>
      <c r="C16" s="29">
        <v>1.3</v>
      </c>
      <c r="D16" s="29" t="s">
        <v>73</v>
      </c>
      <c r="E16" s="29">
        <v>3</v>
      </c>
      <c r="F16" s="35" t="s">
        <v>74</v>
      </c>
      <c r="G16" s="29">
        <v>266</v>
      </c>
      <c r="H16" s="29">
        <v>76</v>
      </c>
      <c r="I16" s="31">
        <f t="shared" si="2"/>
        <v>28.571428571428573</v>
      </c>
      <c r="J16" s="29">
        <v>37</v>
      </c>
      <c r="K16" s="29">
        <v>18</v>
      </c>
      <c r="L16" s="32">
        <f t="shared" si="3"/>
        <v>48.648648648648646</v>
      </c>
      <c r="M16" s="29">
        <v>1</v>
      </c>
      <c r="N16" s="29">
        <v>1</v>
      </c>
      <c r="O16" s="29">
        <f t="shared" si="0"/>
        <v>0.01</v>
      </c>
      <c r="P16" s="29">
        <v>34</v>
      </c>
      <c r="Q16" s="29">
        <v>2</v>
      </c>
      <c r="R16" s="29">
        <f t="shared" si="1"/>
        <v>0.68</v>
      </c>
      <c r="S16" s="29">
        <v>3</v>
      </c>
      <c r="T16" s="29">
        <v>8</v>
      </c>
      <c r="U16" s="29">
        <v>1</v>
      </c>
      <c r="V16" s="29">
        <v>100</v>
      </c>
      <c r="W16" s="33">
        <v>100</v>
      </c>
    </row>
    <row r="17" spans="1:23" ht="144" thickBot="1">
      <c r="A17" s="34">
        <v>14</v>
      </c>
      <c r="B17" s="43" t="s">
        <v>75</v>
      </c>
      <c r="C17" s="43">
        <v>1.3</v>
      </c>
      <c r="D17" s="43" t="s">
        <v>85</v>
      </c>
      <c r="E17" s="43">
        <v>2</v>
      </c>
      <c r="F17" s="43" t="s">
        <v>76</v>
      </c>
      <c r="G17" s="43">
        <v>304</v>
      </c>
      <c r="H17" s="43">
        <v>80</v>
      </c>
      <c r="I17" s="31">
        <f t="shared" si="2"/>
        <v>26.315789473684209</v>
      </c>
      <c r="J17" s="43">
        <v>101</v>
      </c>
      <c r="K17" s="43">
        <v>59</v>
      </c>
      <c r="L17" s="32">
        <f t="shared" si="3"/>
        <v>58.415841584158414</v>
      </c>
      <c r="M17" s="43">
        <v>4</v>
      </c>
      <c r="N17" s="43">
        <v>4</v>
      </c>
      <c r="O17" s="29">
        <f t="shared" ref="O17" si="4">100*N17/M17</f>
        <v>100</v>
      </c>
      <c r="P17" s="43">
        <v>46</v>
      </c>
      <c r="Q17" s="43">
        <v>0</v>
      </c>
      <c r="R17" s="43">
        <f t="shared" si="1"/>
        <v>0</v>
      </c>
      <c r="S17" s="43">
        <v>4</v>
      </c>
      <c r="T17" s="43">
        <v>59</v>
      </c>
      <c r="U17" s="43">
        <v>0</v>
      </c>
      <c r="V17" s="29">
        <v>100</v>
      </c>
      <c r="W17" s="33">
        <v>100</v>
      </c>
    </row>
    <row r="18" spans="1:23" ht="87" thickBot="1">
      <c r="A18" s="34">
        <v>15</v>
      </c>
      <c r="B18" s="29" t="s">
        <v>83</v>
      </c>
      <c r="C18" s="29">
        <v>1</v>
      </c>
      <c r="D18" s="29" t="s">
        <v>86</v>
      </c>
      <c r="E18" s="29">
        <v>1</v>
      </c>
      <c r="F18" s="29"/>
      <c r="G18" s="29">
        <v>17</v>
      </c>
      <c r="H18" s="29">
        <v>9</v>
      </c>
      <c r="I18" s="29">
        <v>53</v>
      </c>
      <c r="J18" s="29">
        <v>0</v>
      </c>
      <c r="K18" s="29">
        <v>0</v>
      </c>
      <c r="L18" s="29">
        <f>J18/100*K18</f>
        <v>0</v>
      </c>
      <c r="M18" s="29">
        <v>0</v>
      </c>
      <c r="N18" s="29">
        <v>0</v>
      </c>
      <c r="O18" s="29">
        <f t="shared" ref="O18:O25" si="5">M18/100*N18</f>
        <v>0</v>
      </c>
      <c r="P18" s="29">
        <v>10</v>
      </c>
      <c r="Q18" s="29">
        <v>0</v>
      </c>
      <c r="R18" s="29">
        <f t="shared" si="1"/>
        <v>0</v>
      </c>
      <c r="S18" s="29">
        <v>2</v>
      </c>
      <c r="T18" s="29">
        <v>0</v>
      </c>
      <c r="U18" s="29">
        <v>0</v>
      </c>
      <c r="V18" s="29">
        <v>100</v>
      </c>
      <c r="W18" s="29">
        <v>100</v>
      </c>
    </row>
    <row r="19" spans="1:23" ht="120.75" thickBot="1">
      <c r="A19" s="34">
        <v>16</v>
      </c>
      <c r="B19" s="29" t="s">
        <v>88</v>
      </c>
      <c r="C19" s="29">
        <v>3</v>
      </c>
      <c r="D19" s="29" t="s">
        <v>89</v>
      </c>
      <c r="E19" s="29">
        <v>1</v>
      </c>
      <c r="F19" s="30" t="s">
        <v>90</v>
      </c>
      <c r="G19" s="29">
        <v>25</v>
      </c>
      <c r="H19" s="29">
        <v>7</v>
      </c>
      <c r="I19" s="29">
        <f>G19/100*H19</f>
        <v>1.75</v>
      </c>
      <c r="J19" s="29">
        <v>14</v>
      </c>
      <c r="K19" s="29">
        <v>5</v>
      </c>
      <c r="L19" s="29">
        <f>J19/100*K19</f>
        <v>0.70000000000000007</v>
      </c>
      <c r="M19" s="29">
        <v>0</v>
      </c>
      <c r="N19" s="29">
        <v>0</v>
      </c>
      <c r="O19" s="29">
        <f t="shared" si="5"/>
        <v>0</v>
      </c>
      <c r="P19" s="29">
        <v>14</v>
      </c>
      <c r="Q19" s="29">
        <v>0</v>
      </c>
      <c r="R19" s="29">
        <f t="shared" si="1"/>
        <v>0</v>
      </c>
      <c r="S19" s="29">
        <v>9</v>
      </c>
      <c r="T19" s="29">
        <v>3</v>
      </c>
      <c r="U19" s="29">
        <v>0</v>
      </c>
      <c r="V19" s="29">
        <v>100</v>
      </c>
      <c r="W19" s="33">
        <v>100</v>
      </c>
    </row>
    <row r="20" spans="1:23" ht="101.25" thickBot="1">
      <c r="A20" s="34">
        <v>17</v>
      </c>
      <c r="B20" s="29" t="s">
        <v>94</v>
      </c>
      <c r="C20" s="29">
        <v>3</v>
      </c>
      <c r="D20" s="29" t="s">
        <v>96</v>
      </c>
      <c r="E20" s="29">
        <v>1</v>
      </c>
      <c r="F20" s="44" t="s">
        <v>95</v>
      </c>
      <c r="G20" s="29">
        <v>8</v>
      </c>
      <c r="H20" s="29">
        <v>6</v>
      </c>
      <c r="I20" s="29">
        <f>G20/100*H20</f>
        <v>0.48</v>
      </c>
      <c r="J20" s="29">
        <v>4</v>
      </c>
      <c r="K20" s="29">
        <v>2</v>
      </c>
      <c r="L20" s="29">
        <f>J20/100*K20</f>
        <v>0.08</v>
      </c>
      <c r="M20" s="29">
        <v>1</v>
      </c>
      <c r="N20" s="29">
        <v>1</v>
      </c>
      <c r="O20" s="29">
        <f t="shared" si="5"/>
        <v>0.01</v>
      </c>
      <c r="P20" s="29">
        <v>8</v>
      </c>
      <c r="Q20" s="29">
        <v>1</v>
      </c>
      <c r="R20" s="29">
        <f t="shared" ref="R20:R25" si="6">P20/100*Q20</f>
        <v>0.08</v>
      </c>
      <c r="S20" s="29">
        <v>1</v>
      </c>
      <c r="T20" s="29">
        <v>3</v>
      </c>
      <c r="U20" s="29">
        <v>0</v>
      </c>
      <c r="V20" s="29">
        <v>100</v>
      </c>
      <c r="W20" s="33">
        <v>100</v>
      </c>
    </row>
    <row r="21" spans="1:23" ht="72.75" thickBot="1">
      <c r="A21" s="34">
        <v>18</v>
      </c>
      <c r="B21" s="29" t="s">
        <v>97</v>
      </c>
      <c r="C21" s="29">
        <v>3</v>
      </c>
      <c r="D21" s="29" t="s">
        <v>98</v>
      </c>
      <c r="E21" s="29">
        <v>1</v>
      </c>
      <c r="F21" s="30" t="s">
        <v>99</v>
      </c>
      <c r="G21" s="29">
        <v>32</v>
      </c>
      <c r="H21" s="29">
        <v>15</v>
      </c>
      <c r="I21" s="29">
        <f>G21/100*H21</f>
        <v>4.8</v>
      </c>
      <c r="J21" s="29">
        <v>20</v>
      </c>
      <c r="K21" s="29">
        <v>9</v>
      </c>
      <c r="L21" s="29">
        <f>J21/100*K21</f>
        <v>1.8</v>
      </c>
      <c r="M21" s="29">
        <v>1</v>
      </c>
      <c r="N21" s="29">
        <v>1</v>
      </c>
      <c r="O21" s="29">
        <f t="shared" si="5"/>
        <v>0.01</v>
      </c>
      <c r="P21" s="29">
        <v>15</v>
      </c>
      <c r="Q21" s="29">
        <v>5</v>
      </c>
      <c r="R21" s="29">
        <f t="shared" si="6"/>
        <v>0.75</v>
      </c>
      <c r="S21" s="29">
        <v>7</v>
      </c>
      <c r="T21" s="29">
        <v>12</v>
      </c>
      <c r="U21" s="29">
        <v>0</v>
      </c>
      <c r="V21" s="29">
        <v>100</v>
      </c>
      <c r="W21" s="33">
        <v>100</v>
      </c>
    </row>
    <row r="22" spans="1:23" ht="60.75" thickBot="1">
      <c r="A22" s="34">
        <v>19</v>
      </c>
      <c r="B22" s="45" t="s">
        <v>93</v>
      </c>
      <c r="C22" s="46">
        <v>3</v>
      </c>
      <c r="D22" s="29" t="s">
        <v>91</v>
      </c>
      <c r="E22" s="29">
        <v>1</v>
      </c>
      <c r="F22" s="35" t="s">
        <v>92</v>
      </c>
      <c r="G22" s="29">
        <v>12</v>
      </c>
      <c r="H22" s="29">
        <v>5</v>
      </c>
      <c r="I22" s="29">
        <f>G22/100*H22</f>
        <v>0.6</v>
      </c>
      <c r="J22" s="29">
        <v>0</v>
      </c>
      <c r="K22" s="29">
        <v>0</v>
      </c>
      <c r="L22" s="29">
        <f>J22/100*K22</f>
        <v>0</v>
      </c>
      <c r="M22" s="29">
        <v>0</v>
      </c>
      <c r="N22" s="29">
        <v>0</v>
      </c>
      <c r="O22" s="29">
        <f t="shared" si="5"/>
        <v>0</v>
      </c>
      <c r="P22" s="29">
        <v>9</v>
      </c>
      <c r="Q22" s="29">
        <v>0</v>
      </c>
      <c r="R22" s="29">
        <f t="shared" si="6"/>
        <v>0</v>
      </c>
      <c r="S22" s="29">
        <v>0</v>
      </c>
      <c r="T22" s="29">
        <v>2</v>
      </c>
      <c r="U22" s="29">
        <v>0</v>
      </c>
      <c r="V22" s="29">
        <v>100</v>
      </c>
      <c r="W22" s="33">
        <v>100</v>
      </c>
    </row>
    <row r="23" spans="1:23" ht="72.75" thickBot="1">
      <c r="A23" s="34">
        <v>20</v>
      </c>
      <c r="B23" s="29" t="s">
        <v>71</v>
      </c>
      <c r="C23" s="29">
        <v>3</v>
      </c>
      <c r="D23" s="29" t="s">
        <v>87</v>
      </c>
      <c r="E23" s="29">
        <v>1</v>
      </c>
      <c r="F23" s="30"/>
      <c r="G23" s="29">
        <v>20</v>
      </c>
      <c r="H23" s="29">
        <v>8</v>
      </c>
      <c r="I23" s="31">
        <f t="shared" si="2"/>
        <v>40</v>
      </c>
      <c r="J23" s="29">
        <v>6</v>
      </c>
      <c r="K23" s="29">
        <v>2</v>
      </c>
      <c r="L23" s="31">
        <f t="shared" si="3"/>
        <v>33.333333333333336</v>
      </c>
      <c r="M23" s="29">
        <v>0</v>
      </c>
      <c r="N23" s="29">
        <v>0</v>
      </c>
      <c r="O23" s="29">
        <f t="shared" si="5"/>
        <v>0</v>
      </c>
      <c r="P23" s="29">
        <v>0</v>
      </c>
      <c r="Q23" s="29">
        <v>0</v>
      </c>
      <c r="R23" s="29">
        <f t="shared" si="6"/>
        <v>0</v>
      </c>
      <c r="S23" s="29">
        <v>2</v>
      </c>
      <c r="T23" s="29">
        <v>2</v>
      </c>
      <c r="U23" s="29">
        <v>0</v>
      </c>
      <c r="V23" s="41">
        <v>1</v>
      </c>
      <c r="W23" s="42">
        <v>1</v>
      </c>
    </row>
    <row r="24" spans="1:23" ht="44.25" thickBot="1">
      <c r="A24" s="34">
        <v>21</v>
      </c>
      <c r="B24" s="29" t="s">
        <v>69</v>
      </c>
      <c r="C24" s="29">
        <v>3</v>
      </c>
      <c r="D24" s="29" t="s">
        <v>70</v>
      </c>
      <c r="E24" s="29">
        <v>1</v>
      </c>
      <c r="F24" s="30"/>
      <c r="G24" s="29">
        <v>14</v>
      </c>
      <c r="H24" s="29">
        <v>6</v>
      </c>
      <c r="I24" s="31">
        <f t="shared" si="2"/>
        <v>42.857142857142854</v>
      </c>
      <c r="J24" s="29">
        <v>3</v>
      </c>
      <c r="K24" s="29">
        <v>2</v>
      </c>
      <c r="L24" s="31">
        <f t="shared" si="3"/>
        <v>66.666666666666671</v>
      </c>
      <c r="M24" s="29">
        <v>0</v>
      </c>
      <c r="N24" s="29">
        <v>0</v>
      </c>
      <c r="O24" s="29">
        <f t="shared" si="5"/>
        <v>0</v>
      </c>
      <c r="P24" s="29">
        <v>9</v>
      </c>
      <c r="Q24" s="29">
        <v>0</v>
      </c>
      <c r="R24" s="29">
        <f t="shared" si="6"/>
        <v>0</v>
      </c>
      <c r="S24" s="29">
        <v>4</v>
      </c>
      <c r="T24" s="29">
        <v>2</v>
      </c>
      <c r="U24" s="29">
        <v>0</v>
      </c>
      <c r="V24" s="41">
        <v>1</v>
      </c>
      <c r="W24" s="42">
        <v>1</v>
      </c>
    </row>
    <row r="25" spans="1:23" ht="60">
      <c r="A25" s="34">
        <v>22</v>
      </c>
      <c r="B25" s="47" t="s">
        <v>66</v>
      </c>
      <c r="C25" s="47">
        <v>1.3</v>
      </c>
      <c r="D25" s="47" t="s">
        <v>67</v>
      </c>
      <c r="E25" s="47">
        <v>1</v>
      </c>
      <c r="F25" s="48" t="s">
        <v>68</v>
      </c>
      <c r="G25" s="47">
        <v>31</v>
      </c>
      <c r="H25" s="47">
        <v>12</v>
      </c>
      <c r="I25" s="31">
        <f t="shared" si="2"/>
        <v>38.70967741935484</v>
      </c>
      <c r="J25" s="47">
        <v>5</v>
      </c>
      <c r="K25" s="47">
        <v>1</v>
      </c>
      <c r="L25" s="31">
        <f t="shared" si="3"/>
        <v>20</v>
      </c>
      <c r="M25" s="47">
        <v>0</v>
      </c>
      <c r="N25" s="47">
        <v>0</v>
      </c>
      <c r="O25" s="47">
        <f t="shared" si="5"/>
        <v>0</v>
      </c>
      <c r="P25" s="47">
        <v>13</v>
      </c>
      <c r="Q25" s="47">
        <v>0</v>
      </c>
      <c r="R25" s="47">
        <f t="shared" si="6"/>
        <v>0</v>
      </c>
      <c r="S25" s="47">
        <v>13</v>
      </c>
      <c r="T25" s="47">
        <v>0</v>
      </c>
      <c r="U25" s="47">
        <v>0</v>
      </c>
      <c r="V25" s="47">
        <v>100</v>
      </c>
      <c r="W25" s="49">
        <v>100</v>
      </c>
    </row>
    <row r="26" spans="1:23" ht="15.75" thickBot="1">
      <c r="A26" s="50" t="s">
        <v>9</v>
      </c>
      <c r="B26" s="51"/>
      <c r="C26" s="51"/>
      <c r="D26" s="51"/>
      <c r="E26" s="51"/>
      <c r="F26" s="51"/>
      <c r="G26" s="51"/>
      <c r="H26" s="51">
        <f>SUM(H4:H25)</f>
        <v>612</v>
      </c>
      <c r="I26" s="52"/>
      <c r="J26" s="51"/>
      <c r="K26" s="51">
        <f>SUM(K4:K25)</f>
        <v>257</v>
      </c>
      <c r="L26" s="52"/>
      <c r="M26" s="51"/>
      <c r="N26" s="51">
        <f>SUM(N4:N25)</f>
        <v>28</v>
      </c>
      <c r="O26" s="52"/>
      <c r="P26" s="51"/>
      <c r="Q26" s="51">
        <f>SUM(Q4:Q25)</f>
        <v>20</v>
      </c>
      <c r="R26" s="51"/>
      <c r="S26" s="51">
        <f>SUM(S4:S25)</f>
        <v>112</v>
      </c>
      <c r="T26" s="51"/>
      <c r="U26" s="51"/>
      <c r="V26" s="51"/>
      <c r="W26" s="53"/>
    </row>
    <row r="28" spans="1:23" ht="15.75" thickBot="1"/>
    <row r="29" spans="1:23" ht="47.25" customHeight="1">
      <c r="A29" s="54" t="s">
        <v>10</v>
      </c>
      <c r="B29" s="55"/>
      <c r="C29" s="56"/>
      <c r="D29" s="57"/>
      <c r="E29" s="58"/>
    </row>
    <row r="30" spans="1:23" ht="40.5" customHeight="1" thickBot="1">
      <c r="A30" s="59" t="s">
        <v>2</v>
      </c>
      <c r="B30" s="60"/>
      <c r="C30" s="61"/>
      <c r="D30" s="62"/>
      <c r="E30" s="58"/>
    </row>
    <row r="31" spans="1:23">
      <c r="A31" s="22"/>
      <c r="B31" s="22"/>
      <c r="C31" s="22"/>
      <c r="D31" s="22"/>
    </row>
    <row r="32" spans="1:23">
      <c r="A32" s="22"/>
      <c r="B32" s="22"/>
      <c r="C32" s="22"/>
      <c r="D32" s="22"/>
    </row>
  </sheetData>
  <mergeCells count="3">
    <mergeCell ref="A1:W1"/>
    <mergeCell ref="A29:B29"/>
    <mergeCell ref="A30:B30"/>
  </mergeCells>
  <hyperlinks>
    <hyperlink ref="F5" r:id="rId1"/>
    <hyperlink ref="F7" r:id="rId2"/>
    <hyperlink ref="F8" r:id="rId3"/>
    <hyperlink ref="F12" r:id="rId4"/>
    <hyperlink ref="F13" r:id="rId5"/>
    <hyperlink ref="F16" r:id="rId6"/>
    <hyperlink ref="F25" r:id="rId7"/>
    <hyperlink ref="F4" r:id="rId8"/>
    <hyperlink ref="F6" r:id="rId9"/>
    <hyperlink ref="F10" r:id="rId10" display="http://mor-school-3.ucoz.ru/Nastavnichectvo/polozhenie_o_nastavnichestve_v_mbou_sosh3.pdf"/>
    <hyperlink ref="F19" r:id="rId11"/>
    <hyperlink ref="F11" r:id="rId12"/>
    <hyperlink ref="F22" r:id="rId13"/>
    <hyperlink ref="F20" r:id="rId14" display="http://nikolaevm.lbihost.ru/space/1217/2021/08/%D0%94%D0%BE%D1%80%D0%BE%D0%B6%D0%BD%D0%B0%D1%8F-%D0%BA%D0%B0%D1%80%D1%82%D0%B0.pdf"/>
    <hyperlink ref="F21" r:id="rId15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C10" sqref="C10"/>
    </sheetView>
  </sheetViews>
  <sheetFormatPr defaultRowHeight="15"/>
  <cols>
    <col min="2" max="2" width="40.5703125" customWidth="1"/>
    <col min="3" max="3" width="94.7109375" bestFit="1" customWidth="1"/>
  </cols>
  <sheetData>
    <row r="1" spans="1:3" ht="45">
      <c r="C1" s="3" t="s">
        <v>33</v>
      </c>
    </row>
    <row r="2" spans="1:3" ht="18.75">
      <c r="A2" s="18" t="s">
        <v>7</v>
      </c>
      <c r="B2" s="18"/>
      <c r="C2" s="18"/>
    </row>
    <row r="3" spans="1:3" ht="15.75" thickBot="1">
      <c r="A3" s="2"/>
      <c r="B3" s="2"/>
      <c r="C3" s="2"/>
    </row>
    <row r="4" spans="1:3" ht="60">
      <c r="A4" s="2"/>
      <c r="B4" s="4" t="s">
        <v>4</v>
      </c>
      <c r="C4" s="5"/>
    </row>
    <row r="5" spans="1:3" ht="30">
      <c r="A5" s="2"/>
      <c r="B5" s="6" t="s">
        <v>6</v>
      </c>
      <c r="C5" s="7"/>
    </row>
    <row r="6" spans="1:3" ht="45.75" thickBot="1">
      <c r="A6" s="2"/>
      <c r="B6" s="8" t="s">
        <v>22</v>
      </c>
      <c r="C6" s="9">
        <f>C4/100*C5</f>
        <v>0</v>
      </c>
    </row>
    <row r="7" spans="1:3">
      <c r="A7" s="2"/>
      <c r="B7" s="2"/>
      <c r="C7" s="2"/>
    </row>
    <row r="8" spans="1:3" ht="18.75">
      <c r="A8" s="19" t="s">
        <v>8</v>
      </c>
      <c r="B8" s="20"/>
      <c r="C8" s="20"/>
    </row>
    <row r="9" spans="1:3" ht="15.75" thickBot="1">
      <c r="A9" s="2"/>
      <c r="B9" s="2"/>
      <c r="C9" s="2"/>
    </row>
    <row r="10" spans="1:3" ht="33" customHeight="1">
      <c r="A10" s="10" t="s">
        <v>1</v>
      </c>
      <c r="B10" s="11" t="s">
        <v>3</v>
      </c>
      <c r="C10" s="12" t="s">
        <v>5</v>
      </c>
    </row>
    <row r="11" spans="1:3" ht="33" customHeight="1">
      <c r="A11" s="13"/>
      <c r="B11" s="1"/>
      <c r="C11" s="14"/>
    </row>
    <row r="12" spans="1:3" ht="33" customHeight="1">
      <c r="A12" s="13"/>
      <c r="B12" s="1"/>
      <c r="C12" s="14"/>
    </row>
    <row r="13" spans="1:3" ht="33" customHeight="1">
      <c r="A13" s="13"/>
      <c r="B13" s="1"/>
      <c r="C13" s="14"/>
    </row>
    <row r="14" spans="1:3" ht="33" customHeight="1">
      <c r="A14" s="13"/>
      <c r="B14" s="1"/>
      <c r="C14" s="14"/>
    </row>
    <row r="15" spans="1:3" ht="33" customHeight="1">
      <c r="A15" s="13"/>
      <c r="B15" s="1"/>
      <c r="C15" s="14"/>
    </row>
    <row r="16" spans="1:3" ht="33" customHeight="1" thickBot="1">
      <c r="A16" s="15"/>
      <c r="B16" s="16"/>
      <c r="C16" s="17"/>
    </row>
  </sheetData>
  <mergeCells count="2">
    <mergeCell ref="A2:C2"/>
    <mergeCell ref="A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статистика</vt:lpstr>
      <vt:lpstr>Сведения о предприятиях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2022-08-17T10:55:25Z</dcterms:modified>
</cp:coreProperties>
</file>